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<sst xmlns="http://schemas.openxmlformats.org/spreadsheetml/2006/main" count="61" uniqueCount="37">
  <si>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地下停车场出入口及供应室外路面维修整改清单</t>
  </si>
  <si>
    <t>序号</t>
  </si>
  <si>
    <t>工程项目</t>
  </si>
  <si>
    <t>单位</t>
  </si>
  <si>
    <t>数量</t>
  </si>
  <si>
    <t>单价</t>
  </si>
  <si>
    <t>金额</t>
  </si>
  <si>
    <t>一</t>
  </si>
  <si>
    <t>沥青路面整改</t>
  </si>
  <si>
    <t>打拆（15cm）</t>
  </si>
  <si>
    <t>㎡</t>
  </si>
  <si>
    <t>止水带（50CM宽）</t>
  </si>
  <si>
    <t>m</t>
  </si>
  <si>
    <t>恢复打拆面（15cm）</t>
  </si>
  <si>
    <t>电线沟（砖砌）</t>
  </si>
  <si>
    <t>铸铁800井盖40T</t>
  </si>
  <si>
    <t>个</t>
  </si>
  <si>
    <t>铸铁1000井盖40T</t>
  </si>
  <si>
    <t>450*750水箅子</t>
  </si>
  <si>
    <t>30*500水箅子</t>
  </si>
  <si>
    <t>原电箱拆除</t>
  </si>
  <si>
    <t>项</t>
  </si>
  <si>
    <t>沥青路面（6cm+3cm）</t>
  </si>
  <si>
    <t>本项小计</t>
  </si>
  <si>
    <t>元</t>
  </si>
  <si>
    <t>二</t>
  </si>
  <si>
    <t>车库出入口</t>
  </si>
  <si>
    <t>铸铁700井盖40T</t>
  </si>
  <si>
    <t>450*60水箅子</t>
  </si>
  <si>
    <t>三</t>
  </si>
  <si>
    <t>石材路面打拆更换</t>
  </si>
  <si>
    <t>打拆</t>
  </si>
  <si>
    <t>石材恢复</t>
  </si>
  <si>
    <t>垃圾转运</t>
  </si>
  <si>
    <t>四</t>
  </si>
  <si>
    <t>工程总造价(一+二+三)</t>
  </si>
  <si>
    <t>含3%增值税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</si>
</sst>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Helv"/>
      <charset val="0"/>
    </font>
    <font>
      <b/>
      <sz val="12"/>
      <name val="宋体"/>
      <charset val="134"/>
    </font>
    <font>
      <b/>
      <sz val="16"/>
      <name val="微软雅黑"/>
      <charset val="134"/>
    </font>
    <font>
      <b/>
      <sz val="12"/>
      <color theme="0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12"/>
      <name val="新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3" borderId="1" xfId="49" applyNumberFormat="1" applyFont="1" applyFill="1" applyBorder="1" applyAlignment="1" applyProtection="1">
      <alignment horizontal="center" vertical="center"/>
      <protection locked="0"/>
    </xf>
    <xf numFmtId="0" fontId="4" fillId="3" borderId="2" xfId="49" applyFont="1" applyFill="1" applyBorder="1" applyAlignment="1" applyProtection="1">
      <alignment horizontal="center" vertical="center"/>
      <protection locked="0"/>
    </xf>
    <xf numFmtId="0" fontId="4" fillId="3" borderId="3" xfId="49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/>
      <protection locked="0"/>
    </xf>
    <xf numFmtId="9" fontId="8" fillId="0" borderId="1" xfId="3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49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Border="1" applyAlignment="1" applyProtection="1">
      <alignment horizontal="center" vertical="center"/>
      <protection locked="0"/>
    </xf>
    <xf numFmtId="177" fontId="4" fillId="0" borderId="1" xfId="49" applyNumberFormat="1" applyFont="1" applyFill="1" applyBorder="1" applyAlignment="1" applyProtection="1">
      <alignment horizontal="right" vertical="center"/>
    </xf>
    <xf numFmtId="177" fontId="4" fillId="0" borderId="0" xfId="49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8" fillId="0" borderId="0" xfId="49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0,0&#13;&#10;NA&#13;&#10;" xfId="50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tabSelected="1" topLeftCell="A8" workbookViewId="0">
      <selection activeCell="B1" sqref="B1:G31"/>
    </sheetView>
  </sheetViews>
  <sheetFormatPr defaultColWidth="8.89166666666667" defaultRowHeight="13.5"/>
  <cols>
    <col min="1" max="1" width="4.10833333333333" customWidth="1"/>
    <col min="2" max="2" width="6" customWidth="1"/>
    <col min="3" max="3" width="25.775" customWidth="1"/>
    <col min="6" max="6" width="9.66666666666667"/>
    <col min="7" max="7" width="16.3333333333333" customWidth="1"/>
    <col min="8" max="8" width="13" style="5" customWidth="1"/>
  </cols>
  <sheetData>
    <row r="1" s="1" customFormat="1" ht="39.95" customHeight="1" spans="2:8">
      <c r="B1" s="6" t="s">
        <v>0</v>
      </c>
      <c r="C1" s="7"/>
      <c r="D1" s="7"/>
      <c r="E1" s="7"/>
      <c r="F1" s="7"/>
      <c r="G1" s="7"/>
      <c r="H1" s="8"/>
    </row>
    <row r="2" s="2" customFormat="1" ht="37" customHeight="1" spans="2:8">
      <c r="B2" s="9" t="s">
        <v>1</v>
      </c>
      <c r="C2" s="10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3"/>
    </row>
    <row r="3" s="3" customFormat="1" ht="24.95" customHeight="1" spans="2:8">
      <c r="B3" s="14" t="s">
        <v>7</v>
      </c>
      <c r="C3" s="15" t="s">
        <v>8</v>
      </c>
      <c r="D3" s="16"/>
      <c r="E3" s="16"/>
      <c r="F3" s="16"/>
      <c r="G3" s="16"/>
      <c r="H3" s="17"/>
    </row>
    <row r="4" ht="25" customHeight="1" spans="2:7">
      <c r="B4" s="18">
        <v>1</v>
      </c>
      <c r="C4" s="19" t="s">
        <v>9</v>
      </c>
      <c r="D4" s="20" t="s">
        <v>10</v>
      </c>
      <c r="E4" s="21">
        <v>187</v>
      </c>
      <c r="F4" s="22"/>
      <c r="G4" s="23">
        <f>E4*F4</f>
        <v>0</v>
      </c>
    </row>
    <row r="5" ht="25" customHeight="1" spans="2:7">
      <c r="B5" s="24">
        <f t="shared" ref="B5:B13" si="0">B4+1</f>
        <v>2</v>
      </c>
      <c r="C5" s="19" t="s">
        <v>11</v>
      </c>
      <c r="D5" s="20" t="s">
        <v>12</v>
      </c>
      <c r="E5" s="21">
        <v>6.2</v>
      </c>
      <c r="F5" s="22"/>
      <c r="G5" s="23">
        <f t="shared" ref="G5:G13" si="1">E5*F5</f>
        <v>0</v>
      </c>
    </row>
    <row r="6" ht="25" customHeight="1" spans="2:8">
      <c r="B6" s="24">
        <f t="shared" si="0"/>
        <v>3</v>
      </c>
      <c r="C6" s="19" t="s">
        <v>13</v>
      </c>
      <c r="D6" s="20" t="s">
        <v>10</v>
      </c>
      <c r="E6" s="21">
        <v>187</v>
      </c>
      <c r="F6" s="22"/>
      <c r="G6" s="23">
        <f t="shared" si="1"/>
        <v>0</v>
      </c>
      <c r="H6" s="25"/>
    </row>
    <row r="7" ht="25" customHeight="1" spans="2:7">
      <c r="B7" s="24">
        <f t="shared" si="0"/>
        <v>4</v>
      </c>
      <c r="C7" s="19" t="s">
        <v>14</v>
      </c>
      <c r="D7" s="20" t="s">
        <v>12</v>
      </c>
      <c r="E7" s="21">
        <v>47</v>
      </c>
      <c r="F7" s="22"/>
      <c r="G7" s="23">
        <f t="shared" si="1"/>
        <v>0</v>
      </c>
    </row>
    <row r="8" ht="25" customHeight="1" spans="2:7">
      <c r="B8" s="24">
        <f t="shared" si="0"/>
        <v>5</v>
      </c>
      <c r="C8" s="19" t="s">
        <v>15</v>
      </c>
      <c r="D8" s="20" t="s">
        <v>16</v>
      </c>
      <c r="E8" s="21">
        <v>5</v>
      </c>
      <c r="F8" s="22"/>
      <c r="G8" s="23">
        <f t="shared" si="1"/>
        <v>0</v>
      </c>
    </row>
    <row r="9" ht="25" customHeight="1" spans="2:7">
      <c r="B9" s="24">
        <f t="shared" si="0"/>
        <v>6</v>
      </c>
      <c r="C9" s="19" t="s">
        <v>17</v>
      </c>
      <c r="D9" s="21" t="s">
        <v>16</v>
      </c>
      <c r="E9" s="21">
        <v>2</v>
      </c>
      <c r="F9" s="22"/>
      <c r="G9" s="23">
        <f t="shared" si="1"/>
        <v>0</v>
      </c>
    </row>
    <row r="10" ht="25" customHeight="1" spans="2:7">
      <c r="B10" s="24">
        <f t="shared" si="0"/>
        <v>7</v>
      </c>
      <c r="C10" s="19" t="s">
        <v>18</v>
      </c>
      <c r="D10" s="26" t="s">
        <v>16</v>
      </c>
      <c r="E10" s="21">
        <v>2</v>
      </c>
      <c r="F10" s="22"/>
      <c r="G10" s="23">
        <f t="shared" si="1"/>
        <v>0</v>
      </c>
    </row>
    <row r="11" ht="25" customHeight="1" spans="2:7">
      <c r="B11" s="24">
        <f t="shared" si="0"/>
        <v>8</v>
      </c>
      <c r="C11" s="19" t="s">
        <v>19</v>
      </c>
      <c r="D11" s="26" t="s">
        <v>16</v>
      </c>
      <c r="E11" s="21">
        <v>1</v>
      </c>
      <c r="F11" s="22"/>
      <c r="G11" s="23">
        <f t="shared" si="1"/>
        <v>0</v>
      </c>
    </row>
    <row r="12" ht="25" customHeight="1" spans="2:7">
      <c r="B12" s="24">
        <f t="shared" si="0"/>
        <v>9</v>
      </c>
      <c r="C12" s="19" t="s">
        <v>20</v>
      </c>
      <c r="D12" s="20" t="s">
        <v>21</v>
      </c>
      <c r="E12" s="21">
        <v>1</v>
      </c>
      <c r="F12" s="22"/>
      <c r="G12" s="23">
        <f t="shared" si="1"/>
        <v>0</v>
      </c>
    </row>
    <row r="13" ht="25" customHeight="1" spans="2:8">
      <c r="B13" s="24">
        <f t="shared" si="0"/>
        <v>10</v>
      </c>
      <c r="C13" s="19" t="s">
        <v>22</v>
      </c>
      <c r="D13" s="20" t="s">
        <v>10</v>
      </c>
      <c r="E13" s="21">
        <v>457.62</v>
      </c>
      <c r="F13" s="22"/>
      <c r="G13" s="23">
        <f t="shared" si="1"/>
        <v>0</v>
      </c>
      <c r="H13" s="25"/>
    </row>
    <row r="14" ht="25" customHeight="1" spans="2:7">
      <c r="B14" s="27"/>
      <c r="C14" s="28" t="s">
        <v>23</v>
      </c>
      <c r="D14" s="29">
        <f ca="1">SUM($G$4:OFFSET($G$14,-1,))</f>
        <v>0</v>
      </c>
      <c r="E14" s="30"/>
      <c r="F14" s="31"/>
      <c r="G14" s="32" t="s">
        <v>24</v>
      </c>
    </row>
    <row r="15" s="3" customFormat="1" ht="24.95" customHeight="1" spans="2:8">
      <c r="B15" s="14" t="s">
        <v>25</v>
      </c>
      <c r="C15" s="15" t="s">
        <v>26</v>
      </c>
      <c r="D15" s="16"/>
      <c r="E15" s="16"/>
      <c r="F15" s="16"/>
      <c r="G15" s="16"/>
      <c r="H15" s="17"/>
    </row>
    <row r="16" ht="25" customHeight="1" spans="2:7">
      <c r="B16" s="18">
        <v>1</v>
      </c>
      <c r="C16" s="19" t="s">
        <v>9</v>
      </c>
      <c r="D16" s="20" t="s">
        <v>10</v>
      </c>
      <c r="E16" s="21">
        <v>56.75</v>
      </c>
      <c r="F16" s="22"/>
      <c r="G16" s="23">
        <f t="shared" ref="G16:G21" si="2">E16*F16</f>
        <v>0</v>
      </c>
    </row>
    <row r="17" ht="25" customHeight="1" spans="2:8">
      <c r="B17" s="24">
        <f>B16+1</f>
        <v>2</v>
      </c>
      <c r="C17" s="19" t="s">
        <v>13</v>
      </c>
      <c r="D17" s="20" t="s">
        <v>10</v>
      </c>
      <c r="E17" s="21">
        <v>56.75</v>
      </c>
      <c r="F17" s="22"/>
      <c r="G17" s="23">
        <f t="shared" si="2"/>
        <v>0</v>
      </c>
      <c r="H17" s="25"/>
    </row>
    <row r="18" ht="25" customHeight="1" spans="2:7">
      <c r="B18" s="24">
        <f>B17+1</f>
        <v>3</v>
      </c>
      <c r="C18" s="19" t="s">
        <v>15</v>
      </c>
      <c r="D18" s="20" t="s">
        <v>16</v>
      </c>
      <c r="E18" s="21">
        <v>1</v>
      </c>
      <c r="F18" s="22"/>
      <c r="G18" s="23">
        <f t="shared" si="2"/>
        <v>0</v>
      </c>
    </row>
    <row r="19" ht="25" customHeight="1" spans="2:7">
      <c r="B19" s="24">
        <f>B18+1</f>
        <v>4</v>
      </c>
      <c r="C19" s="19" t="s">
        <v>27</v>
      </c>
      <c r="D19" s="21" t="s">
        <v>16</v>
      </c>
      <c r="E19" s="21">
        <v>2</v>
      </c>
      <c r="F19" s="22"/>
      <c r="G19" s="23">
        <f t="shared" si="2"/>
        <v>0</v>
      </c>
    </row>
    <row r="20" ht="25" customHeight="1" spans="2:7">
      <c r="B20" s="24">
        <f>B19+1</f>
        <v>5</v>
      </c>
      <c r="C20" s="19" t="s">
        <v>28</v>
      </c>
      <c r="D20" s="26" t="s">
        <v>16</v>
      </c>
      <c r="E20" s="21">
        <v>1</v>
      </c>
      <c r="F20" s="22"/>
      <c r="G20" s="23">
        <f t="shared" si="2"/>
        <v>0</v>
      </c>
    </row>
    <row r="21" ht="25" customHeight="1" spans="2:8">
      <c r="B21" s="24">
        <f>B20+1</f>
        <v>6</v>
      </c>
      <c r="C21" s="19" t="s">
        <v>22</v>
      </c>
      <c r="D21" s="20" t="s">
        <v>10</v>
      </c>
      <c r="E21" s="21">
        <v>131.66</v>
      </c>
      <c r="F21" s="22"/>
      <c r="G21" s="23">
        <f t="shared" si="2"/>
        <v>0</v>
      </c>
      <c r="H21" s="25"/>
    </row>
    <row r="22" ht="25" customHeight="1" spans="2:7">
      <c r="B22" s="27"/>
      <c r="C22" s="28" t="s">
        <v>23</v>
      </c>
      <c r="D22" s="29">
        <f ca="1">SUM($G$15:OFFSET($G$22,-1,))</f>
        <v>0</v>
      </c>
      <c r="E22" s="30"/>
      <c r="F22" s="31"/>
      <c r="G22" s="32" t="s">
        <v>24</v>
      </c>
    </row>
    <row r="23" s="3" customFormat="1" ht="24.95" customHeight="1" spans="2:8">
      <c r="B23" s="14" t="s">
        <v>29</v>
      </c>
      <c r="C23" s="15" t="s">
        <v>30</v>
      </c>
      <c r="D23" s="16"/>
      <c r="E23" s="16"/>
      <c r="F23" s="16"/>
      <c r="G23" s="16"/>
      <c r="H23" s="17"/>
    </row>
    <row r="24" ht="25" customHeight="1" spans="2:7">
      <c r="B24" s="18">
        <v>1</v>
      </c>
      <c r="C24" s="19" t="s">
        <v>31</v>
      </c>
      <c r="D24" s="20" t="s">
        <v>10</v>
      </c>
      <c r="E24" s="21">
        <v>82.4</v>
      </c>
      <c r="F24" s="22"/>
      <c r="G24" s="23"/>
    </row>
    <row r="25" ht="25" customHeight="1" spans="2:7">
      <c r="B25" s="24">
        <f>B24+1</f>
        <v>2</v>
      </c>
      <c r="C25" s="19" t="s">
        <v>32</v>
      </c>
      <c r="D25" s="20" t="s">
        <v>10</v>
      </c>
      <c r="E25" s="21">
        <f>E24</f>
        <v>82.4</v>
      </c>
      <c r="F25" s="22"/>
      <c r="G25" s="23">
        <f>E25*F25</f>
        <v>0</v>
      </c>
    </row>
    <row r="26" ht="25" customHeight="1" spans="2:7">
      <c r="B26" s="24">
        <f>B25+1</f>
        <v>3</v>
      </c>
      <c r="C26" s="19" t="s">
        <v>33</v>
      </c>
      <c r="D26" s="20" t="s">
        <v>21</v>
      </c>
      <c r="E26" s="21">
        <v>1</v>
      </c>
      <c r="F26" s="22"/>
      <c r="G26" s="23">
        <f>E26*F26</f>
        <v>0</v>
      </c>
    </row>
    <row r="27" ht="25" customHeight="1" spans="2:7">
      <c r="B27" s="27"/>
      <c r="C27" s="28" t="s">
        <v>23</v>
      </c>
      <c r="D27" s="29">
        <f ca="1">SUM($G$23:OFFSET($G$27,-1,))</f>
        <v>0</v>
      </c>
      <c r="E27" s="30"/>
      <c r="F27" s="31"/>
      <c r="G27" s="32" t="s">
        <v>24</v>
      </c>
    </row>
    <row r="28" s="4" customFormat="1" ht="24.95" customHeight="1" spans="2:13">
      <c r="B28" s="33" t="s">
        <v>34</v>
      </c>
      <c r="C28" s="34" t="s">
        <v>35</v>
      </c>
      <c r="D28" s="34" t="s">
        <v>21</v>
      </c>
      <c r="E28" s="35">
        <f ca="1">D27+D22+D14</f>
        <v>0</v>
      </c>
      <c r="F28" s="35"/>
      <c r="G28" s="35"/>
      <c r="H28" s="36"/>
      <c r="I28" s="36"/>
      <c r="J28" s="36"/>
      <c r="K28" s="36"/>
      <c r="L28" s="36"/>
      <c r="M28" s="38"/>
    </row>
    <row r="29" spans="3:7">
      <c r="C29" s="37"/>
      <c r="G29" t="s">
        <v>36</v>
      </c>
    </row>
  </sheetData>
  <mergeCells count="5">
    <mergeCell ref="B1:G1"/>
    <mergeCell ref="D14:F14"/>
    <mergeCell ref="D22:F22"/>
    <mergeCell ref="D27:F27"/>
    <mergeCell ref="E28:G28"/>
  </mergeCells>
  <conditionalFormatting sqref="G4:G13">
    <cfRule type="cellIs" dxfId="0" priority="16" operator="equal">
      <formula>0</formula>
    </cfRule>
  </conditionalFormatting>
  <conditionalFormatting sqref="G16:G21">
    <cfRule type="cellIs" dxfId="0" priority="10" operator="equal">
      <formula>0</formula>
    </cfRule>
  </conditionalFormatting>
  <conditionalFormatting sqref="G24:G26">
    <cfRule type="cellIs" dxfId="0" priority="4" operator="equal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糸糸ゎ</cp:lastModifiedBy>
  <dcterms:created xsi:type="dcterms:W3CDTF">2024-06-09T06:01:00Z</dcterms:created>
  <dcterms:modified xsi:type="dcterms:W3CDTF">2024-08-21T03:33:54Z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3F827007B241480BA9E97B0C20AC94E4_13</vt:lpwstr>
  </property>
  <property fmtid="{D5CDD505-2E9C-101B-9397-08002B2CF9AE}" pid="3" name="KSOProductBuildVer">
    <vt:lpwstr>2052-12.1.0.17147</vt:lpwstr>
  </property>
</Properties>
</file>